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E:\3\36\369\3692\3692-1\3.1 Potentialberatung\Antrag inkl. Anlagen\10. RL-Änderung\"/>
    </mc:Choice>
  </mc:AlternateContent>
  <bookViews>
    <workbookView xWindow="0" yWindow="0" windowWidth="28800" windowHeight="14100"/>
  </bookViews>
  <sheets>
    <sheet name="Liste Beratungen" sheetId="3" r:id="rId1"/>
  </sheets>
  <definedNames>
    <definedName name="_ftn1" localSheetId="0">'Liste Beratungen'!#REF!</definedName>
    <definedName name="_ftn2" localSheetId="0">'Liste Beratungen'!#REF!</definedName>
    <definedName name="_ftn3" localSheetId="0">'Liste Beratungen'!#REF!</definedName>
    <definedName name="_ftn4" localSheetId="0">'Liste Beratungen'!#REF!</definedName>
    <definedName name="_ftnref1" localSheetId="0">'Liste Beratungen'!$D$8</definedName>
    <definedName name="_ftnref2" localSheetId="0">'Liste Beratungen'!#REF!</definedName>
    <definedName name="_ftnref3" localSheetId="0">'Liste Beratungen'!#REF!</definedName>
    <definedName name="_ftnref4" localSheetId="0">'Liste Beratungen'!#REF!</definedName>
    <definedName name="_xlnm.Print_Area" localSheetId="0">'Liste Beratungen'!$A$1:$K$45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3" l="1"/>
  <c r="E31" i="3"/>
  <c r="F32" i="3" l="1"/>
  <c r="G32" i="3" s="1"/>
  <c r="F31" i="3"/>
  <c r="G31" i="3" s="1"/>
  <c r="E24" i="3"/>
  <c r="E10" i="3" l="1"/>
  <c r="F10" i="3" s="1"/>
  <c r="G10" i="3" s="1"/>
  <c r="E11" i="3"/>
  <c r="E12" i="3" l="1"/>
  <c r="E13" i="3"/>
  <c r="E14" i="3"/>
  <c r="E15" i="3"/>
  <c r="E16" i="3"/>
  <c r="E17" i="3"/>
  <c r="E18" i="3"/>
  <c r="E19" i="3"/>
  <c r="E20" i="3"/>
  <c r="E21" i="3"/>
  <c r="E22" i="3"/>
  <c r="E23" i="3"/>
  <c r="E25" i="3"/>
  <c r="E26" i="3"/>
  <c r="E27" i="3"/>
  <c r="E28" i="3"/>
  <c r="E29" i="3"/>
  <c r="E30" i="3"/>
  <c r="I22" i="3" l="1"/>
  <c r="I25" i="3"/>
  <c r="I26" i="3"/>
  <c r="I27" i="3"/>
  <c r="I30" i="3"/>
  <c r="F11" i="3" l="1"/>
  <c r="G11" i="3" s="1"/>
  <c r="F12" i="3" l="1"/>
  <c r="G12" i="3" s="1"/>
  <c r="G33" i="3" s="1"/>
  <c r="F25" i="3"/>
  <c r="G25" i="3" s="1"/>
  <c r="F18" i="3"/>
  <c r="G18" i="3" s="1"/>
  <c r="F26" i="3"/>
  <c r="G26" i="3" s="1"/>
  <c r="F21" i="3"/>
  <c r="G21" i="3" s="1"/>
  <c r="F29" i="3"/>
  <c r="G29" i="3" s="1"/>
  <c r="I29" i="3" s="1"/>
  <c r="F14" i="3"/>
  <c r="G14" i="3" s="1"/>
  <c r="F22" i="3"/>
  <c r="G22" i="3" s="1"/>
  <c r="F30" i="3"/>
  <c r="G30" i="3" s="1"/>
  <c r="F15" i="3"/>
  <c r="G15" i="3" s="1"/>
  <c r="F23" i="3"/>
  <c r="G23" i="3" s="1"/>
  <c r="I23" i="3" s="1"/>
  <c r="F16" i="3"/>
  <c r="G16" i="3" s="1"/>
  <c r="F24" i="3"/>
  <c r="G24" i="3" s="1"/>
  <c r="I24" i="3" s="1"/>
  <c r="F17" i="3"/>
  <c r="G17" i="3" s="1"/>
  <c r="F19" i="3"/>
  <c r="G19" i="3" s="1"/>
  <c r="F27" i="3"/>
  <c r="G27" i="3" s="1"/>
  <c r="F20" i="3"/>
  <c r="G20" i="3" s="1"/>
  <c r="F28" i="3"/>
  <c r="G28" i="3" s="1"/>
  <c r="I28" i="3" s="1"/>
  <c r="F13" i="3"/>
  <c r="G13" i="3" s="1"/>
  <c r="I18" i="3" l="1"/>
  <c r="I15" i="3"/>
  <c r="I17" i="3"/>
  <c r="I13" i="3"/>
  <c r="I14" i="3"/>
  <c r="G34" i="3"/>
  <c r="G35" i="3" s="1"/>
  <c r="I16" i="3"/>
  <c r="I21" i="3"/>
  <c r="I19" i="3"/>
  <c r="I20" i="3"/>
  <c r="I12" i="3"/>
  <c r="I11" i="3"/>
</calcChain>
</file>

<file path=xl/sharedStrings.xml><?xml version="1.0" encoding="utf-8"?>
<sst xmlns="http://schemas.openxmlformats.org/spreadsheetml/2006/main" count="24" uniqueCount="24">
  <si>
    <t>Lfd. Nummer</t>
  </si>
  <si>
    <t>Antragstellender:</t>
  </si>
  <si>
    <t xml:space="preserve">Durchführungsdatum der Beratung </t>
  </si>
  <si>
    <t>Name der Beraterin / des Beraters</t>
  </si>
  <si>
    <t>Anlage zum Antrag "3.1 Beratung von Unternehmen zur Fachkräftesicherung, Potentialberatung"</t>
  </si>
  <si>
    <t>Pause</t>
  </si>
  <si>
    <t>Anzahl der Beratungsstunden insgesamt</t>
  </si>
  <si>
    <t>Anwesenheit der Beratung</t>
  </si>
  <si>
    <t>Anzahl der förderfähigen Beratungstage (nur halbe oder ganze Beratungtage förderfähig)</t>
  </si>
  <si>
    <t>Hinweise:</t>
  </si>
  <si>
    <t xml:space="preserve"> - Bei einem durchgängigen Zeitraum von mehr als 6 Stunden wird aufgrund des Arbeitsschutzes automatisch die gesetzliche Pause abgezogen.</t>
  </si>
  <si>
    <t xml:space="preserve"> - Nicht förderfähig sind Ausgaben für Fahrten, Übernachtungen sowie Vor- und Nachbereitungszeiten.</t>
  </si>
  <si>
    <t xml:space="preserve"> - Ein Beratungstag umfasst rechnerisch 8 Stunden. Die Aufteilung eines Beratungstages ist zulässig. In der Summe des zeitlichen Umfangs der Beratung erfolgt die Förderung nur für halbe und ganze Beratungstage. 
</t>
  </si>
  <si>
    <r>
      <t xml:space="preserve">Liste der durchgeführten Beratungstage </t>
    </r>
    <r>
      <rPr>
        <b/>
        <u/>
        <vertAlign val="superscript"/>
        <sz val="12"/>
        <color theme="1"/>
        <rFont val="Arial"/>
        <family val="2"/>
      </rPr>
      <t>1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</si>
  <si>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Die Angaben in diesem Vordruck sind subventionserheblich im Sinne des § 264 Strafgesetzbuch – siehe Antragsvordruck.</t>
    </r>
  </si>
  <si>
    <t>Zeitraum der Beratung (Uhrzeiten) von</t>
  </si>
  <si>
    <t>Zeitraum der Beratung (Uhrzeiten) bis</t>
  </si>
  <si>
    <t>Max Mustermann</t>
  </si>
  <si>
    <t xml:space="preserve">Zeitlicher Umfang der Beratung abzüglich Pause (max. 10 Stunden pro Tag) </t>
  </si>
  <si>
    <t xml:space="preserve"> - Maximal sind zehn Beratungstage förderfähig. </t>
  </si>
  <si>
    <t>Anzahl der Beratungstage (Ein Beratungstag umfasst rechnerisch 8 Stunden)</t>
  </si>
  <si>
    <t xml:space="preserve"> - Bei unvollständigen Angaben zum Zeitraum wird das Feld orange angezeigt. Bitte überprüfen Sie Ihre Eintragung.</t>
  </si>
  <si>
    <t xml:space="preserve"> - Bei einer Eintragung von mehreren Zeiträumen an einem Tag wird bei einer Überschreitung von insgesamt 10 Stunden pro Tag das Feld "zeitlicher Umfang" rot angezeigt. Bitte überprüfen Sie Ihre Eintragung.</t>
  </si>
  <si>
    <t>Stand: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</si>
</sst>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u/>
      <sz val="12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u/>
      <vertAlign val="superscript"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b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left" vertical="center" indent="9"/>
    </xf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Border="1"/>
    <xf numFmtId="0" fontId="1" fillId="0" borderId="1" xfId="0" applyFont="1" applyBorder="1"/>
    <xf numFmtId="0" fontId="0" fillId="0" borderId="0" xfId="0" applyFont="1"/>
    <xf numFmtId="0" fontId="0" fillId="0" borderId="0" xfId="0" applyBorder="1"/>
    <xf numFmtId="0" fontId="1" fillId="0" borderId="0" xfId="0" applyFont="1" applyAlignment="1">
      <alignment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 applyBorder="1"/>
    <xf numFmtId="0" fontId="8" fillId="0" borderId="0" xfId="0" applyFont="1"/>
    <xf numFmtId="0" fontId="0" fillId="0" borderId="0" xfId="0" applyAlignment="1">
      <alignment wrapText="1"/>
    </xf>
    <xf numFmtId="20" fontId="0" fillId="0" borderId="0" xfId="0" applyNumberFormat="1"/>
    <xf numFmtId="22" fontId="0" fillId="0" borderId="0" xfId="0" applyNumberFormat="1" applyBorder="1"/>
    <xf numFmtId="0" fontId="0" fillId="0" borderId="0" xfId="0" applyNumberFormat="1"/>
    <xf numFmtId="0" fontId="6" fillId="3" borderId="2" xfId="0" applyFont="1" applyFill="1" applyBorder="1"/>
    <xf numFmtId="0" fontId="6" fillId="3" borderId="10" xfId="0" applyFont="1" applyFill="1" applyBorder="1"/>
    <xf numFmtId="0" fontId="6" fillId="0" borderId="0" xfId="0" applyFont="1"/>
    <xf numFmtId="0" fontId="9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14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20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20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20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6" fillId="3" borderId="5" xfId="0" applyFont="1" applyFill="1" applyBorder="1"/>
    <xf numFmtId="14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8" xfId="1" applyFont="1" applyFill="1" applyBorder="1" applyAlignment="1" applyProtection="1">
      <alignment horizontal="center" vertical="center" wrapText="1"/>
      <protection locked="0"/>
    </xf>
    <xf numFmtId="0" fontId="9" fillId="4" borderId="19" xfId="1" applyFont="1" applyFill="1" applyBorder="1" applyAlignment="1" applyProtection="1">
      <alignment horizontal="center" vertical="center" wrapText="1"/>
      <protection locked="0"/>
    </xf>
    <xf numFmtId="0" fontId="9" fillId="4" borderId="17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/>
    <xf numFmtId="20" fontId="5" fillId="4" borderId="20" xfId="0" applyNumberFormat="1" applyFont="1" applyFill="1" applyBorder="1" applyAlignment="1" applyProtection="1">
      <alignment horizontal="center" vertical="center" wrapText="1"/>
      <protection locked="0"/>
    </xf>
    <xf numFmtId="43" fontId="6" fillId="2" borderId="11" xfId="3" applyFont="1" applyFill="1" applyBorder="1" applyProtection="1">
      <protection hidden="1"/>
    </xf>
    <xf numFmtId="2" fontId="6" fillId="2" borderId="11" xfId="2" applyNumberFormat="1" applyFont="1" applyFill="1" applyBorder="1" applyProtection="1">
      <protection hidden="1"/>
    </xf>
    <xf numFmtId="164" fontId="6" fillId="2" borderId="11" xfId="2" applyNumberFormat="1" applyFont="1" applyFill="1" applyBorder="1" applyProtection="1">
      <protection hidden="1"/>
    </xf>
    <xf numFmtId="43" fontId="6" fillId="2" borderId="8" xfId="3" applyFont="1" applyFill="1" applyBorder="1" applyProtection="1">
      <protection hidden="1"/>
    </xf>
    <xf numFmtId="2" fontId="6" fillId="2" borderId="8" xfId="2" applyNumberFormat="1" applyFont="1" applyFill="1" applyBorder="1" applyProtection="1">
      <protection hidden="1"/>
    </xf>
    <xf numFmtId="164" fontId="6" fillId="2" borderId="8" xfId="2" applyNumberFormat="1" applyFont="1" applyFill="1" applyBorder="1" applyProtection="1">
      <protection hidden="1"/>
    </xf>
    <xf numFmtId="43" fontId="6" fillId="2" borderId="6" xfId="3" applyFont="1" applyFill="1" applyBorder="1" applyProtection="1">
      <protection hidden="1"/>
    </xf>
    <xf numFmtId="2" fontId="6" fillId="2" borderId="6" xfId="2" applyNumberFormat="1" applyFont="1" applyFill="1" applyBorder="1" applyProtection="1">
      <protection hidden="1"/>
    </xf>
    <xf numFmtId="164" fontId="6" fillId="2" borderId="6" xfId="2" applyNumberFormat="1" applyFont="1" applyFill="1" applyBorder="1" applyProtection="1">
      <protection hidden="1"/>
    </xf>
    <xf numFmtId="0" fontId="6" fillId="3" borderId="2" xfId="0" applyFont="1" applyFill="1" applyBorder="1" applyAlignment="1">
      <alignment vertic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43" fontId="6" fillId="3" borderId="8" xfId="3" applyFont="1" applyFill="1" applyBorder="1" applyProtection="1">
      <protection hidden="1"/>
    </xf>
    <xf numFmtId="2" fontId="6" fillId="3" borderId="8" xfId="2" applyNumberFormat="1" applyFont="1" applyFill="1" applyBorder="1" applyProtection="1">
      <protection hidden="1"/>
    </xf>
    <xf numFmtId="164" fontId="6" fillId="3" borderId="8" xfId="2" applyNumberFormat="1" applyFont="1" applyFill="1" applyBorder="1" applyProtection="1">
      <protection hidden="1"/>
    </xf>
    <xf numFmtId="0" fontId="6" fillId="3" borderId="19" xfId="0" applyFont="1" applyFill="1" applyBorder="1" applyAlignment="1">
      <alignment vertical="center" wrapText="1"/>
    </xf>
    <xf numFmtId="164" fontId="6" fillId="2" borderId="17" xfId="2" applyNumberFormat="1" applyFont="1" applyFill="1" applyBorder="1" applyAlignment="1" applyProtection="1">
      <alignment vertical="center"/>
      <protection hidden="1"/>
    </xf>
    <xf numFmtId="164" fontId="6" fillId="2" borderId="13" xfId="2" applyNumberFormat="1" applyFont="1" applyFill="1" applyBorder="1" applyAlignment="1" applyProtection="1">
      <alignment vertical="center"/>
      <protection hidden="1"/>
    </xf>
    <xf numFmtId="164" fontId="5" fillId="2" borderId="4" xfId="0" applyNumberFormat="1" applyFont="1" applyFill="1" applyBorder="1" applyAlignment="1" applyProtection="1">
      <alignment vertical="center"/>
      <protection hidden="1"/>
    </xf>
    <xf numFmtId="20" fontId="6" fillId="3" borderId="8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9" fillId="3" borderId="5" xfId="1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9" fillId="3" borderId="12" xfId="1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1" xfId="0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</cellXfs>
  <cellStyles count="4">
    <cellStyle name="Komma 2" xfId="3"/>
    <cellStyle name="Link" xfId="1" builtinId="8"/>
    <cellStyle name="Standard" xfId="0" builtinId="0"/>
    <cellStyle name="Standard 2" xfId="2"/>
  </cellStyles>
  <dxfs count="28">
    <dxf>
      <fill>
        <patternFill>
          <bgColor theme="7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44"/>
  <sheetViews>
    <sheetView tabSelected="1" view="pageLayout" zoomScale="80" zoomScaleNormal="100" zoomScalePageLayoutView="80" workbookViewId="0">
      <selection activeCell="H6" sqref="H6"/>
    </sheetView>
  </sheetViews>
  <sheetFormatPr baseColWidth="10" defaultRowHeight="15" x14ac:dyDescent="0.2"/>
  <cols>
    <col min="1" max="1" width="7.5546875" customWidth="1"/>
    <col min="2" max="2" width="17.6640625" customWidth="1"/>
    <col min="3" max="3" width="13.5546875" customWidth="1"/>
    <col min="4" max="4" width="13" customWidth="1"/>
    <col min="5" max="5" width="18.33203125" customWidth="1"/>
    <col min="6" max="6" width="11.33203125" customWidth="1"/>
    <col min="7" max="7" width="23.6640625" customWidth="1"/>
    <col min="8" max="8" width="41.88671875" customWidth="1"/>
    <col min="9" max="9" width="2.33203125" hidden="1" customWidth="1"/>
  </cols>
  <sheetData>
    <row r="1" spans="1:10" ht="15.75" x14ac:dyDescent="0.2">
      <c r="A1" s="10" t="s">
        <v>4</v>
      </c>
    </row>
    <row r="2" spans="1:10" ht="15.75" x14ac:dyDescent="0.2">
      <c r="A2" s="1"/>
      <c r="B2" s="1"/>
      <c r="J2" t="s">
        <v>23</v>
      </c>
    </row>
    <row r="3" spans="1:10" ht="15.75" x14ac:dyDescent="0.25">
      <c r="A3" s="2"/>
      <c r="B3" s="1"/>
    </row>
    <row r="4" spans="1:10" ht="15.75" x14ac:dyDescent="0.25">
      <c r="A4" s="7" t="s">
        <v>1</v>
      </c>
      <c r="B4" s="6"/>
      <c r="C4" s="30"/>
      <c r="D4" s="31"/>
      <c r="E4" s="32"/>
      <c r="F4" s="9"/>
      <c r="G4" s="9"/>
      <c r="H4" s="18"/>
    </row>
    <row r="5" spans="1:10" ht="15.75" x14ac:dyDescent="0.25">
      <c r="A5" s="13"/>
      <c r="B5" s="9"/>
      <c r="C5" s="14"/>
      <c r="D5" s="9"/>
      <c r="E5" s="9"/>
      <c r="F5" s="9"/>
      <c r="G5" s="9"/>
      <c r="H5" s="18"/>
    </row>
    <row r="6" spans="1:10" ht="18.75" x14ac:dyDescent="0.25">
      <c r="A6" s="15" t="s">
        <v>13</v>
      </c>
      <c r="B6" s="1"/>
      <c r="H6" s="17"/>
    </row>
    <row r="7" spans="1:10" ht="16.5" thickBot="1" x14ac:dyDescent="0.25">
      <c r="B7" s="1"/>
      <c r="H7" s="19"/>
    </row>
    <row r="8" spans="1:10" ht="33" customHeight="1" x14ac:dyDescent="0.2">
      <c r="A8" s="70" t="s">
        <v>0</v>
      </c>
      <c r="B8" s="59" t="s">
        <v>2</v>
      </c>
      <c r="C8" s="59" t="s">
        <v>15</v>
      </c>
      <c r="D8" s="59" t="s">
        <v>16</v>
      </c>
      <c r="E8" s="59" t="s">
        <v>7</v>
      </c>
      <c r="F8" s="59" t="s">
        <v>5</v>
      </c>
      <c r="G8" s="59" t="s">
        <v>18</v>
      </c>
      <c r="H8" s="61" t="s">
        <v>3</v>
      </c>
      <c r="I8" s="9"/>
      <c r="J8" s="16"/>
    </row>
    <row r="9" spans="1:10" ht="48.95" customHeight="1" x14ac:dyDescent="0.2">
      <c r="A9" s="71"/>
      <c r="B9" s="72"/>
      <c r="C9" s="73"/>
      <c r="D9" s="73"/>
      <c r="E9" s="60"/>
      <c r="F9" s="60"/>
      <c r="G9" s="60"/>
      <c r="H9" s="62"/>
      <c r="I9" s="9"/>
      <c r="J9" s="16"/>
    </row>
    <row r="10" spans="1:10" ht="15.75" thickBot="1" x14ac:dyDescent="0.25">
      <c r="A10" s="49">
        <v>0</v>
      </c>
      <c r="B10" s="50">
        <v>44013</v>
      </c>
      <c r="C10" s="58">
        <v>0.375</v>
      </c>
      <c r="D10" s="58">
        <v>0.66666666666666663</v>
      </c>
      <c r="E10" s="51">
        <f>IF(C10=0,0,IF(D10=0,0,ROUND(((D10-C10)*24),2)))</f>
        <v>7</v>
      </c>
      <c r="F10" s="52">
        <f>IF((E10&gt;9.25),0.75,IF((E10&gt;9),E10-8.5,IF((E10&gt;6.5),0.5,IF((E10&gt;6),E10-6,0))))</f>
        <v>0.5</v>
      </c>
      <c r="G10" s="53">
        <f>IF((E10-F10)&gt;10,10,(E10-F10))</f>
        <v>6.5</v>
      </c>
      <c r="H10" s="54" t="s">
        <v>17</v>
      </c>
      <c r="I10" s="9"/>
      <c r="J10" s="16"/>
    </row>
    <row r="11" spans="1:10" x14ac:dyDescent="0.2">
      <c r="A11" s="33">
        <v>1</v>
      </c>
      <c r="B11" s="34"/>
      <c r="C11" s="27"/>
      <c r="D11" s="27"/>
      <c r="E11" s="46">
        <f>IF(C11=0,0,IF(D11=0,0,ROUND(((D11-C11)*24),2)))</f>
        <v>0</v>
      </c>
      <c r="F11" s="47">
        <f>IF((E11&gt;9.25),0.75,IF((E11&gt;9),E11-8.5,IF((E11&gt;6.5),0.5,IF((E11&gt;6),E11-6,0))))</f>
        <v>0</v>
      </c>
      <c r="G11" s="48">
        <f>IF((E11-F11)&gt;10,10,(E11-F11))</f>
        <v>0</v>
      </c>
      <c r="H11" s="37"/>
      <c r="I11" s="4">
        <f>SUMIFS($G$11:$G$30,$B$11:$B$30,B11)</f>
        <v>0</v>
      </c>
    </row>
    <row r="12" spans="1:10" ht="15.75" thickBot="1" x14ac:dyDescent="0.25">
      <c r="A12" s="20">
        <v>2</v>
      </c>
      <c r="B12" s="28"/>
      <c r="C12" s="29"/>
      <c r="D12" s="39"/>
      <c r="E12" s="43">
        <f>IF(C12=0,0,IF(D12=0,0,ROUND(((D12-C12)*24),2)))</f>
        <v>0</v>
      </c>
      <c r="F12" s="44">
        <f t="shared" ref="F12:F30" si="0">IF((E12&gt;9.25),0.75,IF((E12&gt;9),E12-8.5,IF((E12&gt;6.5),0.5,IF((E12&gt;6),E12-6,0))))</f>
        <v>0</v>
      </c>
      <c r="G12" s="45">
        <f>IF((E12-F12)&gt;10,10,(E12-F12))</f>
        <v>0</v>
      </c>
      <c r="H12" s="36"/>
      <c r="I12" s="4">
        <f t="shared" ref="I12:I30" si="1">SUMIFS($G$11:$G$30,$B$11:$B$30,B12)</f>
        <v>0</v>
      </c>
    </row>
    <row r="13" spans="1:10" x14ac:dyDescent="0.2">
      <c r="A13" s="21">
        <v>3</v>
      </c>
      <c r="B13" s="25"/>
      <c r="C13" s="26"/>
      <c r="D13" s="26"/>
      <c r="E13" s="40">
        <f>IF(C13=0,0,IF(D13=0,0,ROUND(((D13-C13)*24),2)))</f>
        <v>0</v>
      </c>
      <c r="F13" s="41">
        <f t="shared" si="0"/>
        <v>0</v>
      </c>
      <c r="G13" s="42">
        <f>IF((E13-F13)&gt;10,10,(E13-F13))</f>
        <v>0</v>
      </c>
      <c r="H13" s="35"/>
      <c r="I13" s="4">
        <f t="shared" si="1"/>
        <v>0</v>
      </c>
    </row>
    <row r="14" spans="1:10" ht="15.75" thickBot="1" x14ac:dyDescent="0.25">
      <c r="A14" s="20">
        <v>4</v>
      </c>
      <c r="B14" s="28"/>
      <c r="C14" s="29"/>
      <c r="D14" s="39"/>
      <c r="E14" s="43">
        <f t="shared" ref="E14:E30" si="2">IF(C14=0,0,IF(D14=0,0,ROUND(((D14-C14)*24),2)))</f>
        <v>0</v>
      </c>
      <c r="F14" s="44">
        <f t="shared" si="0"/>
        <v>0</v>
      </c>
      <c r="G14" s="45">
        <f t="shared" ref="G14:G30" si="3">IF((E14-F14)&gt;10,10,(E14-F14))</f>
        <v>0</v>
      </c>
      <c r="H14" s="36"/>
      <c r="I14" s="4">
        <f t="shared" si="1"/>
        <v>0</v>
      </c>
    </row>
    <row r="15" spans="1:10" x14ac:dyDescent="0.2">
      <c r="A15" s="21">
        <v>5</v>
      </c>
      <c r="B15" s="25"/>
      <c r="C15" s="26"/>
      <c r="D15" s="26"/>
      <c r="E15" s="40">
        <f t="shared" si="2"/>
        <v>0</v>
      </c>
      <c r="F15" s="41">
        <f t="shared" si="0"/>
        <v>0</v>
      </c>
      <c r="G15" s="42">
        <f t="shared" si="3"/>
        <v>0</v>
      </c>
      <c r="H15" s="35"/>
      <c r="I15" s="4">
        <f t="shared" si="1"/>
        <v>0</v>
      </c>
    </row>
    <row r="16" spans="1:10" ht="15.75" thickBot="1" x14ac:dyDescent="0.25">
      <c r="A16" s="20">
        <v>6</v>
      </c>
      <c r="B16" s="28"/>
      <c r="C16" s="29"/>
      <c r="D16" s="39"/>
      <c r="E16" s="43">
        <f t="shared" si="2"/>
        <v>0</v>
      </c>
      <c r="F16" s="44">
        <f t="shared" si="0"/>
        <v>0</v>
      </c>
      <c r="G16" s="45">
        <f t="shared" si="3"/>
        <v>0</v>
      </c>
      <c r="H16" s="36"/>
      <c r="I16" s="4">
        <f t="shared" si="1"/>
        <v>0</v>
      </c>
    </row>
    <row r="17" spans="1:9" x14ac:dyDescent="0.2">
      <c r="A17" s="21">
        <v>7</v>
      </c>
      <c r="B17" s="25"/>
      <c r="C17" s="26"/>
      <c r="D17" s="26"/>
      <c r="E17" s="40">
        <f t="shared" si="2"/>
        <v>0</v>
      </c>
      <c r="F17" s="41">
        <f t="shared" si="0"/>
        <v>0</v>
      </c>
      <c r="G17" s="42">
        <f t="shared" si="3"/>
        <v>0</v>
      </c>
      <c r="H17" s="35"/>
      <c r="I17" s="4">
        <f t="shared" si="1"/>
        <v>0</v>
      </c>
    </row>
    <row r="18" spans="1:9" ht="15.75" thickBot="1" x14ac:dyDescent="0.25">
      <c r="A18" s="20">
        <v>8</v>
      </c>
      <c r="B18" s="28"/>
      <c r="C18" s="29"/>
      <c r="D18" s="39"/>
      <c r="E18" s="43">
        <f t="shared" si="2"/>
        <v>0</v>
      </c>
      <c r="F18" s="44">
        <f t="shared" si="0"/>
        <v>0</v>
      </c>
      <c r="G18" s="45">
        <f t="shared" si="3"/>
        <v>0</v>
      </c>
      <c r="H18" s="36"/>
      <c r="I18" s="4">
        <f t="shared" si="1"/>
        <v>0</v>
      </c>
    </row>
    <row r="19" spans="1:9" x14ac:dyDescent="0.2">
      <c r="A19" s="21">
        <v>9</v>
      </c>
      <c r="B19" s="25"/>
      <c r="C19" s="26"/>
      <c r="D19" s="26"/>
      <c r="E19" s="40">
        <f t="shared" si="2"/>
        <v>0</v>
      </c>
      <c r="F19" s="41">
        <f t="shared" si="0"/>
        <v>0</v>
      </c>
      <c r="G19" s="42">
        <f t="shared" si="3"/>
        <v>0</v>
      </c>
      <c r="H19" s="35"/>
      <c r="I19" s="4">
        <f t="shared" si="1"/>
        <v>0</v>
      </c>
    </row>
    <row r="20" spans="1:9" ht="15.75" thickBot="1" x14ac:dyDescent="0.25">
      <c r="A20" s="20">
        <v>10</v>
      </c>
      <c r="B20" s="28"/>
      <c r="C20" s="29"/>
      <c r="D20" s="39"/>
      <c r="E20" s="43">
        <f t="shared" si="2"/>
        <v>0</v>
      </c>
      <c r="F20" s="44">
        <f t="shared" si="0"/>
        <v>0</v>
      </c>
      <c r="G20" s="45">
        <f t="shared" si="3"/>
        <v>0</v>
      </c>
      <c r="H20" s="36"/>
      <c r="I20" s="4">
        <f t="shared" si="1"/>
        <v>0</v>
      </c>
    </row>
    <row r="21" spans="1:9" x14ac:dyDescent="0.2">
      <c r="A21" s="21">
        <v>11</v>
      </c>
      <c r="B21" s="25"/>
      <c r="C21" s="26"/>
      <c r="D21" s="26"/>
      <c r="E21" s="40">
        <f t="shared" si="2"/>
        <v>0</v>
      </c>
      <c r="F21" s="41">
        <f t="shared" si="0"/>
        <v>0</v>
      </c>
      <c r="G21" s="42">
        <f t="shared" si="3"/>
        <v>0</v>
      </c>
      <c r="H21" s="35"/>
      <c r="I21" s="4">
        <f t="shared" si="1"/>
        <v>0</v>
      </c>
    </row>
    <row r="22" spans="1:9" ht="15.75" thickBot="1" x14ac:dyDescent="0.25">
      <c r="A22" s="20">
        <v>12</v>
      </c>
      <c r="B22" s="28"/>
      <c r="C22" s="29"/>
      <c r="D22" s="39"/>
      <c r="E22" s="43">
        <f t="shared" si="2"/>
        <v>0</v>
      </c>
      <c r="F22" s="44">
        <f t="shared" si="0"/>
        <v>0</v>
      </c>
      <c r="G22" s="45">
        <f t="shared" si="3"/>
        <v>0</v>
      </c>
      <c r="H22" s="36"/>
      <c r="I22" s="4">
        <f t="shared" si="1"/>
        <v>0</v>
      </c>
    </row>
    <row r="23" spans="1:9" x14ac:dyDescent="0.2">
      <c r="A23" s="21">
        <v>13</v>
      </c>
      <c r="B23" s="25"/>
      <c r="C23" s="26"/>
      <c r="D23" s="26"/>
      <c r="E23" s="40">
        <f t="shared" si="2"/>
        <v>0</v>
      </c>
      <c r="F23" s="41">
        <f t="shared" si="0"/>
        <v>0</v>
      </c>
      <c r="G23" s="42">
        <f t="shared" si="3"/>
        <v>0</v>
      </c>
      <c r="H23" s="35"/>
      <c r="I23" s="4">
        <f t="shared" si="1"/>
        <v>0</v>
      </c>
    </row>
    <row r="24" spans="1:9" ht="15.75" thickBot="1" x14ac:dyDescent="0.25">
      <c r="A24" s="20">
        <v>14</v>
      </c>
      <c r="B24" s="28"/>
      <c r="C24" s="29"/>
      <c r="D24" s="39"/>
      <c r="E24" s="43">
        <f>IF(C24=0,0,IF(D24=0,0,ROUND(((D24-C24)*24),2)))</f>
        <v>0</v>
      </c>
      <c r="F24" s="44">
        <f t="shared" si="0"/>
        <v>0</v>
      </c>
      <c r="G24" s="45">
        <f t="shared" si="3"/>
        <v>0</v>
      </c>
      <c r="H24" s="36"/>
      <c r="I24" s="4">
        <f t="shared" si="1"/>
        <v>0</v>
      </c>
    </row>
    <row r="25" spans="1:9" x14ac:dyDescent="0.2">
      <c r="A25" s="21">
        <v>15</v>
      </c>
      <c r="B25" s="25"/>
      <c r="C25" s="26"/>
      <c r="D25" s="26"/>
      <c r="E25" s="40">
        <f t="shared" si="2"/>
        <v>0</v>
      </c>
      <c r="F25" s="41">
        <f t="shared" si="0"/>
        <v>0</v>
      </c>
      <c r="G25" s="42">
        <f t="shared" si="3"/>
        <v>0</v>
      </c>
      <c r="H25" s="35"/>
      <c r="I25" s="4">
        <f t="shared" si="1"/>
        <v>0</v>
      </c>
    </row>
    <row r="26" spans="1:9" ht="15.75" thickBot="1" x14ac:dyDescent="0.25">
      <c r="A26" s="20">
        <v>16</v>
      </c>
      <c r="B26" s="28"/>
      <c r="C26" s="29"/>
      <c r="D26" s="39"/>
      <c r="E26" s="43">
        <f t="shared" si="2"/>
        <v>0</v>
      </c>
      <c r="F26" s="44">
        <f t="shared" si="0"/>
        <v>0</v>
      </c>
      <c r="G26" s="45">
        <f t="shared" si="3"/>
        <v>0</v>
      </c>
      <c r="H26" s="36"/>
      <c r="I26" s="4">
        <f t="shared" si="1"/>
        <v>0</v>
      </c>
    </row>
    <row r="27" spans="1:9" x14ac:dyDescent="0.2">
      <c r="A27" s="21">
        <v>17</v>
      </c>
      <c r="B27" s="25"/>
      <c r="C27" s="26"/>
      <c r="D27" s="26"/>
      <c r="E27" s="40">
        <f t="shared" si="2"/>
        <v>0</v>
      </c>
      <c r="F27" s="41">
        <f t="shared" si="0"/>
        <v>0</v>
      </c>
      <c r="G27" s="42">
        <f t="shared" si="3"/>
        <v>0</v>
      </c>
      <c r="H27" s="35"/>
      <c r="I27" s="4">
        <f t="shared" si="1"/>
        <v>0</v>
      </c>
    </row>
    <row r="28" spans="1:9" ht="15.75" thickBot="1" x14ac:dyDescent="0.25">
      <c r="A28" s="20">
        <v>18</v>
      </c>
      <c r="B28" s="28"/>
      <c r="C28" s="29"/>
      <c r="D28" s="39"/>
      <c r="E28" s="43">
        <f t="shared" si="2"/>
        <v>0</v>
      </c>
      <c r="F28" s="44">
        <f t="shared" si="0"/>
        <v>0</v>
      </c>
      <c r="G28" s="45">
        <f t="shared" si="3"/>
        <v>0</v>
      </c>
      <c r="H28" s="36"/>
      <c r="I28" s="4">
        <f t="shared" si="1"/>
        <v>0</v>
      </c>
    </row>
    <row r="29" spans="1:9" x14ac:dyDescent="0.2">
      <c r="A29" s="21">
        <v>19</v>
      </c>
      <c r="B29" s="25"/>
      <c r="C29" s="26"/>
      <c r="D29" s="26"/>
      <c r="E29" s="40">
        <f t="shared" si="2"/>
        <v>0</v>
      </c>
      <c r="F29" s="41">
        <f t="shared" si="0"/>
        <v>0</v>
      </c>
      <c r="G29" s="42">
        <f t="shared" si="3"/>
        <v>0</v>
      </c>
      <c r="H29" s="35"/>
      <c r="I29" s="4">
        <f t="shared" si="1"/>
        <v>0</v>
      </c>
    </row>
    <row r="30" spans="1:9" ht="15.75" thickBot="1" x14ac:dyDescent="0.25">
      <c r="A30" s="20">
        <v>20</v>
      </c>
      <c r="B30" s="28"/>
      <c r="C30" s="29"/>
      <c r="D30" s="39"/>
      <c r="E30" s="43">
        <f t="shared" si="2"/>
        <v>0</v>
      </c>
      <c r="F30" s="44">
        <f t="shared" si="0"/>
        <v>0</v>
      </c>
      <c r="G30" s="45">
        <f t="shared" si="3"/>
        <v>0</v>
      </c>
      <c r="H30" s="36"/>
      <c r="I30" s="4">
        <f t="shared" si="1"/>
        <v>0</v>
      </c>
    </row>
    <row r="31" spans="1:9" x14ac:dyDescent="0.2">
      <c r="A31" s="21">
        <v>21</v>
      </c>
      <c r="B31" s="25"/>
      <c r="C31" s="26"/>
      <c r="D31" s="26"/>
      <c r="E31" s="40">
        <f t="shared" ref="E31:E32" si="4">IF(C31=0,0,IF(D31=0,0,ROUND(((D31-C31)*24),2)))</f>
        <v>0</v>
      </c>
      <c r="F31" s="41">
        <f t="shared" ref="F31:F32" si="5">IF((E31&gt;9.25),0.75,IF((E31&gt;9),E31-8.5,IF((E31&gt;6.5),0.5,IF((E31&gt;6),E31-6,0))))</f>
        <v>0</v>
      </c>
      <c r="G31" s="42">
        <f t="shared" ref="G31:G32" si="6">IF((E31-F31)&gt;10,10,(E31-F31))</f>
        <v>0</v>
      </c>
      <c r="H31" s="35"/>
      <c r="I31" s="4"/>
    </row>
    <row r="32" spans="1:9" ht="15.75" thickBot="1" x14ac:dyDescent="0.25">
      <c r="A32" s="20">
        <v>22</v>
      </c>
      <c r="B32" s="28"/>
      <c r="C32" s="29"/>
      <c r="D32" s="39"/>
      <c r="E32" s="43">
        <f t="shared" si="4"/>
        <v>0</v>
      </c>
      <c r="F32" s="44">
        <f t="shared" si="5"/>
        <v>0</v>
      </c>
      <c r="G32" s="45">
        <f t="shared" si="6"/>
        <v>0</v>
      </c>
      <c r="H32" s="36"/>
      <c r="I32" s="4"/>
    </row>
    <row r="33" spans="1:11" ht="29.25" customHeight="1" x14ac:dyDescent="0.2">
      <c r="A33" s="11"/>
      <c r="B33" s="12"/>
      <c r="C33" s="12"/>
      <c r="D33" s="64" t="s">
        <v>6</v>
      </c>
      <c r="E33" s="65"/>
      <c r="F33" s="65"/>
      <c r="G33" s="55">
        <f>SUM(G11:G32)</f>
        <v>0</v>
      </c>
      <c r="I33" s="4"/>
    </row>
    <row r="34" spans="1:11" ht="30.75" customHeight="1" thickBot="1" x14ac:dyDescent="0.25">
      <c r="A34" s="5"/>
      <c r="B34" s="3"/>
      <c r="C34" s="3"/>
      <c r="D34" s="66" t="s">
        <v>20</v>
      </c>
      <c r="E34" s="67"/>
      <c r="F34" s="67"/>
      <c r="G34" s="56">
        <f>ROUND((G33/8),2)</f>
        <v>0</v>
      </c>
      <c r="H34" s="4"/>
      <c r="I34" s="4"/>
    </row>
    <row r="35" spans="1:11" ht="36" customHeight="1" thickBot="1" x14ac:dyDescent="0.25">
      <c r="D35" s="68" t="s">
        <v>8</v>
      </c>
      <c r="E35" s="69"/>
      <c r="F35" s="69"/>
      <c r="G35" s="57">
        <f>IF(G34&gt;10,10,ROUNDDOWN(G34/5,1)*5)</f>
        <v>0</v>
      </c>
      <c r="I35" s="4"/>
    </row>
    <row r="36" spans="1:11" ht="15.75" x14ac:dyDescent="0.25">
      <c r="A36" s="38" t="s">
        <v>9</v>
      </c>
      <c r="B36" s="3"/>
      <c r="C36" s="3"/>
    </row>
    <row r="37" spans="1:11" x14ac:dyDescent="0.2">
      <c r="A37" s="11" t="s">
        <v>10</v>
      </c>
      <c r="B37" s="3"/>
      <c r="C37" s="3"/>
    </row>
    <row r="38" spans="1:11" ht="15.75" customHeight="1" x14ac:dyDescent="0.2">
      <c r="A38" s="63" t="s">
        <v>12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x14ac:dyDescent="0.2">
      <c r="A39" s="23" t="s">
        <v>11</v>
      </c>
      <c r="B39" s="24"/>
      <c r="C39" s="8"/>
      <c r="D39" s="8"/>
      <c r="E39" s="8"/>
      <c r="F39" s="8"/>
      <c r="G39" s="8"/>
      <c r="H39" s="8"/>
    </row>
    <row r="40" spans="1:11" x14ac:dyDescent="0.2">
      <c r="A40" s="23" t="s">
        <v>19</v>
      </c>
      <c r="B40" s="8"/>
      <c r="C40" s="8"/>
      <c r="D40" s="8"/>
      <c r="E40" s="8"/>
      <c r="F40" s="8"/>
      <c r="G40" s="8"/>
      <c r="H40" s="8"/>
    </row>
    <row r="41" spans="1:11" x14ac:dyDescent="0.2">
      <c r="A41" s="23" t="s">
        <v>22</v>
      </c>
      <c r="B41" s="8"/>
      <c r="C41" s="8"/>
      <c r="D41" s="8"/>
      <c r="E41" s="8"/>
      <c r="F41" s="8"/>
      <c r="G41" s="8"/>
      <c r="H41" s="8"/>
    </row>
    <row r="42" spans="1:11" x14ac:dyDescent="0.2">
      <c r="A42" s="22" t="s">
        <v>21</v>
      </c>
    </row>
    <row r="44" spans="1:11" ht="16.5" x14ac:dyDescent="0.2">
      <c r="A44" s="22" t="s">
        <v>14</v>
      </c>
    </row>
  </sheetData>
  <sheetProtection algorithmName="SHA-512" hashValue="5t3oMpGY+XRijYoR7FaspTms0/C1PXzdoUQ8jQdhuogmnBBB0CJBDYdVjk7op3OROOPeiKWI7AiyW1pF9gEyTA==" saltValue="12B/wq9T1wlx3BSpnXJi/A==" spinCount="100000" sheet="1" objects="1" scenarios="1"/>
  <mergeCells count="12">
    <mergeCell ref="G8:G9"/>
    <mergeCell ref="H8:H9"/>
    <mergeCell ref="E8:E9"/>
    <mergeCell ref="F8:F9"/>
    <mergeCell ref="A38:K38"/>
    <mergeCell ref="D33:F33"/>
    <mergeCell ref="D34:F34"/>
    <mergeCell ref="D35:F35"/>
    <mergeCell ref="A8:A9"/>
    <mergeCell ref="B8:B9"/>
    <mergeCell ref="C8:C9"/>
    <mergeCell ref="D8:D9"/>
  </mergeCells>
  <conditionalFormatting sqref="G11">
    <cfRule type="expression" dxfId="27" priority="80">
      <formula>$I$11&gt;10</formula>
    </cfRule>
  </conditionalFormatting>
  <conditionalFormatting sqref="G12">
    <cfRule type="expression" dxfId="26" priority="79">
      <formula>$I$12&gt;10</formula>
    </cfRule>
  </conditionalFormatting>
  <conditionalFormatting sqref="G13">
    <cfRule type="expression" dxfId="25" priority="78">
      <formula>$I$13&gt;10</formula>
    </cfRule>
  </conditionalFormatting>
  <conditionalFormatting sqref="G14">
    <cfRule type="expression" dxfId="24" priority="77">
      <formula>$I14&gt;10</formula>
    </cfRule>
  </conditionalFormatting>
  <conditionalFormatting sqref="G15">
    <cfRule type="expression" dxfId="23" priority="76">
      <formula>$I15&gt;10</formula>
    </cfRule>
  </conditionalFormatting>
  <conditionalFormatting sqref="G17">
    <cfRule type="expression" dxfId="22" priority="74">
      <formula>$I17&gt;10</formula>
    </cfRule>
  </conditionalFormatting>
  <conditionalFormatting sqref="G18">
    <cfRule type="expression" dxfId="21" priority="73">
      <formula>$I18&gt;10</formula>
    </cfRule>
  </conditionalFormatting>
  <conditionalFormatting sqref="G19">
    <cfRule type="expression" dxfId="20" priority="72">
      <formula>$I19&gt;10</formula>
    </cfRule>
  </conditionalFormatting>
  <conditionalFormatting sqref="G30">
    <cfRule type="expression" dxfId="19" priority="60">
      <formula>$I30&gt;10</formula>
    </cfRule>
  </conditionalFormatting>
  <conditionalFormatting sqref="G20">
    <cfRule type="expression" dxfId="18" priority="70">
      <formula>$I20&gt;10</formula>
    </cfRule>
  </conditionalFormatting>
  <conditionalFormatting sqref="G21">
    <cfRule type="expression" dxfId="17" priority="69">
      <formula>$I21&gt;10</formula>
    </cfRule>
  </conditionalFormatting>
  <conditionalFormatting sqref="G22">
    <cfRule type="expression" dxfId="16" priority="68">
      <formula>$I22&gt;10</formula>
    </cfRule>
  </conditionalFormatting>
  <conditionalFormatting sqref="G23">
    <cfRule type="expression" dxfId="15" priority="67">
      <formula>$I23&gt;10</formula>
    </cfRule>
  </conditionalFormatting>
  <conditionalFormatting sqref="G24">
    <cfRule type="expression" dxfId="14" priority="66">
      <formula>$I24&gt;10</formula>
    </cfRule>
  </conditionalFormatting>
  <conditionalFormatting sqref="G25">
    <cfRule type="expression" dxfId="13" priority="65">
      <formula>$I25&gt;10</formula>
    </cfRule>
  </conditionalFormatting>
  <conditionalFormatting sqref="G26">
    <cfRule type="expression" dxfId="12" priority="64">
      <formula>$I26&gt;10</formula>
    </cfRule>
  </conditionalFormatting>
  <conditionalFormatting sqref="G27">
    <cfRule type="expression" dxfId="11" priority="63">
      <formula>$I27&gt;10</formula>
    </cfRule>
  </conditionalFormatting>
  <conditionalFormatting sqref="G28">
    <cfRule type="expression" dxfId="10" priority="62">
      <formula>$I28&gt;10</formula>
    </cfRule>
  </conditionalFormatting>
  <conditionalFormatting sqref="G29">
    <cfRule type="expression" dxfId="9" priority="61">
      <formula>$I29&gt;10</formula>
    </cfRule>
  </conditionalFormatting>
  <conditionalFormatting sqref="G16">
    <cfRule type="expression" dxfId="8" priority="59">
      <formula>$I16&gt;10</formula>
    </cfRule>
  </conditionalFormatting>
  <conditionalFormatting sqref="C11:C30">
    <cfRule type="expression" dxfId="7" priority="53">
      <formula>AND($B11&lt;&gt;"",$C11="")</formula>
    </cfRule>
  </conditionalFormatting>
  <conditionalFormatting sqref="D11:D30">
    <cfRule type="expression" dxfId="6" priority="50">
      <formula>AND($B11&lt;&gt;"",$D11="")</formula>
    </cfRule>
    <cfRule type="expression" dxfId="5" priority="83">
      <formula>AND($C11&lt;&gt;"",$D11="")</formula>
    </cfRule>
  </conditionalFormatting>
  <conditionalFormatting sqref="G32">
    <cfRule type="expression" dxfId="4" priority="3">
      <formula>$I32&gt;10</formula>
    </cfRule>
  </conditionalFormatting>
  <conditionalFormatting sqref="G31">
    <cfRule type="expression" dxfId="3" priority="4">
      <formula>$I31&gt;10</formula>
    </cfRule>
  </conditionalFormatting>
  <conditionalFormatting sqref="C31:C32">
    <cfRule type="expression" dxfId="2" priority="2">
      <formula>AND($B31&lt;&gt;"",$C31="")</formula>
    </cfRule>
  </conditionalFormatting>
  <conditionalFormatting sqref="D31:D32">
    <cfRule type="expression" dxfId="1" priority="1">
      <formula>AND($B31&lt;&gt;"",$D31="")</formula>
    </cfRule>
    <cfRule type="expression" dxfId="0" priority="5">
      <formula>AND($C31&lt;&gt;"",$D31="")</formula>
    </cfRule>
  </conditionalFormatting>
  <pageMargins left="0.7" right="0.7" top="1.1615625000000001" bottom="0.50598958333333333" header="0.3" footer="0.3"/>
  <pageSetup paperSize="9" scale="6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Liste Beratungen</vt:lpstr>
      <vt:lpstr>'Liste Beratungen'!_ftnref1</vt:lpstr>
      <vt:lpstr>'Liste Beratungen'!Druckbereich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Wamper, Patrick (MAGS)</dc:creator>
  <cp:lastModifiedBy>Scherer, Daniela (MAGS)</cp:lastModifiedBy>
  <cp:lastPrinted>2020-07-03T05:03:13Z</cp:lastPrinted>
  <dcterms:created xsi:type="dcterms:W3CDTF">2020-01-10T08:18:04Z</dcterms:created>
  <dcterms:modified xsi:type="dcterms:W3CDTF">2021-06-30T05:24:08Z</dcterms:modified>
</cp:coreProperties>
</file>